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16380" windowHeight="8190" tabRatio="246" activeTab="1"/>
  </bookViews>
  <sheets>
    <sheet name="Chart" sheetId="1" r:id="rId1"/>
    <sheet name="Input" sheetId="2" r:id="rId2"/>
    <sheet name="Instructions" sheetId="3" r:id="rId3"/>
  </sheets>
  <definedNames>
    <definedName name="_xlnm.Print_Area" localSheetId="1">'Input'!$A$1:$L$35</definedName>
  </definedNames>
  <calcPr fullCalcOnLoad="1"/>
</workbook>
</file>

<file path=xl/comments2.xml><?xml version="1.0" encoding="utf-8"?>
<comments xmlns="http://schemas.openxmlformats.org/spreadsheetml/2006/main">
  <authors>
    <author/>
    <author>Paul Labuschagne</author>
  </authors>
  <commentList>
    <comment ref="B8" authorId="0">
      <text>
        <r>
          <rPr>
            <sz val="9"/>
            <color indexed="8"/>
            <rFont val="Tahoma"/>
            <family val="2"/>
          </rPr>
          <t xml:space="preserve">The total </t>
        </r>
        <r>
          <rPr>
            <b/>
            <sz val="9"/>
            <color indexed="8"/>
            <rFont val="Tahoma"/>
            <family val="2"/>
          </rPr>
          <t>unstarted</t>
        </r>
        <r>
          <rPr>
            <sz val="9"/>
            <color indexed="8"/>
            <rFont val="Tahoma"/>
            <family val="2"/>
          </rPr>
          <t xml:space="preserve"> work from the board in man hours
Manually captured each day</t>
        </r>
      </text>
    </comment>
    <comment ref="B16" authorId="1">
      <text>
        <r>
          <rPr>
            <sz val="9"/>
            <rFont val="Tahoma"/>
            <family val="2"/>
          </rPr>
          <t>A Ideal Man day (Reduce if need be , but increase at your peril)</t>
        </r>
      </text>
    </comment>
    <comment ref="A14" authorId="1">
      <text>
        <r>
          <rPr>
            <sz val="9"/>
            <rFont val="Tahoma"/>
            <family val="2"/>
          </rPr>
          <t>Available Capacity until the end of the iteration in Man hours</t>
        </r>
        <r>
          <rPr>
            <b/>
            <sz val="9"/>
            <rFont val="Tahoma"/>
            <family val="2"/>
          </rPr>
          <t xml:space="preserve"> (Auto calculated)</t>
        </r>
      </text>
    </comment>
    <comment ref="A17" authorId="1">
      <text>
        <r>
          <rPr>
            <sz val="9"/>
            <rFont val="Tahoma"/>
            <family val="2"/>
          </rPr>
          <t>Ideal Man Days available to do work for this day.</t>
        </r>
      </text>
    </comment>
    <comment ref="B5" authorId="1">
      <text>
        <r>
          <rPr>
            <sz val="9"/>
            <rFont val="Tahoma"/>
            <family val="2"/>
          </rPr>
          <t xml:space="preserve">Actual points burnup manually captured
 (do not use Zero to clear cells, use Delete)
</t>
        </r>
      </text>
    </comment>
    <comment ref="B9" authorId="1">
      <text>
        <r>
          <rPr>
            <sz val="9"/>
            <rFont val="Tahoma"/>
            <family val="2"/>
          </rPr>
          <t>The total in progress work from the board in man hours
Manually captured each day</t>
        </r>
      </text>
    </comment>
    <comment ref="L4" authorId="1">
      <text>
        <r>
          <rPr>
            <sz val="9"/>
            <rFont val="Tahoma"/>
            <family val="2"/>
          </rPr>
          <t xml:space="preserve">Iteration target in 
</t>
        </r>
        <r>
          <rPr>
            <b/>
            <sz val="9"/>
            <rFont val="Tahoma"/>
            <family val="2"/>
          </rPr>
          <t>Story Points</t>
        </r>
      </text>
    </comment>
    <comment ref="C2" authorId="1">
      <text>
        <r>
          <rPr>
            <sz val="9"/>
            <rFont val="Tahoma"/>
            <family val="2"/>
          </rPr>
          <t>Capture Iteration Start Date here (Don't forget about the Project Name and Iteration Name</t>
        </r>
      </text>
    </comment>
    <comment ref="A20" authorId="1">
      <text>
        <r>
          <rPr>
            <sz val="9"/>
            <rFont val="Tahoma"/>
            <family val="2"/>
          </rPr>
          <t>Availability (Days)
If you want availability in hours, use hours in the table and set the</t>
        </r>
        <r>
          <rPr>
            <b/>
            <sz val="9"/>
            <rFont val="Tahoma"/>
            <family val="2"/>
          </rPr>
          <t xml:space="preserve"> Ideal Day </t>
        </r>
        <r>
          <rPr>
            <sz val="9"/>
            <rFont val="Tahoma"/>
            <family val="2"/>
          </rPr>
          <t>to 1</t>
        </r>
      </text>
    </comment>
    <comment ref="M3" authorId="1">
      <text>
        <r>
          <rPr>
            <sz val="9"/>
            <rFont val="Tahoma"/>
            <family val="2"/>
          </rPr>
          <t>Fiddle with the calculations in this row depending on what day your iteration starts on. (Columns D to L)
In other words make sure that the dates correspond with your working days (check row 19 below to help)</t>
        </r>
      </text>
    </comment>
    <comment ref="M11" authorId="1">
      <text>
        <r>
          <rPr>
            <sz val="9"/>
            <rFont val="Tahoma"/>
            <family val="2"/>
          </rPr>
          <t>The F'Cast burndown will contain a #DIV0 error until you have at least 2 days worth of  burndown (Safe to ignore)</t>
        </r>
      </text>
    </comment>
    <comment ref="C21" authorId="1">
      <text>
        <r>
          <rPr>
            <b/>
            <sz val="9"/>
            <rFont val="Tahoma"/>
            <family val="2"/>
          </rPr>
          <t>Availability (Days)</t>
        </r>
        <r>
          <rPr>
            <sz val="9"/>
            <rFont val="Tahoma"/>
            <family val="2"/>
          </rPr>
          <t xml:space="preserve">
</t>
        </r>
      </text>
    </comment>
  </commentList>
</comments>
</file>

<file path=xl/sharedStrings.xml><?xml version="1.0" encoding="utf-8"?>
<sst xmlns="http://schemas.openxmlformats.org/spreadsheetml/2006/main" count="52" uniqueCount="51">
  <si>
    <t xml:space="preserve">to </t>
  </si>
  <si>
    <t xml:space="preserve"> </t>
  </si>
  <si>
    <t>Title</t>
  </si>
  <si>
    <t>BurnDown (hrs)</t>
  </si>
  <si>
    <t>Daily Ideal Hours</t>
  </si>
  <si>
    <t>Ideal Day</t>
  </si>
  <si>
    <t>Team</t>
  </si>
  <si>
    <t>Product Owner</t>
  </si>
  <si>
    <t>Scrum Master</t>
  </si>
  <si>
    <t>Analyst/Architect</t>
  </si>
  <si>
    <t>Project Name</t>
  </si>
  <si>
    <t>hrs</t>
  </si>
  <si>
    <t>Ideal Man Days</t>
  </si>
  <si>
    <t>Available Capacity</t>
  </si>
  <si>
    <t>Bill</t>
  </si>
  <si>
    <t>Joe</t>
  </si>
  <si>
    <t>Bob</t>
  </si>
  <si>
    <t>Iteration Name</t>
  </si>
  <si>
    <t>Enter values in the Green Cells only.</t>
  </si>
  <si>
    <t>&lt;==</t>
  </si>
  <si>
    <r>
      <t xml:space="preserve">Input the Project Name in  </t>
    </r>
    <r>
      <rPr>
        <b/>
        <sz val="10"/>
        <rFont val="Verdana"/>
        <family val="2"/>
      </rPr>
      <t>'B2'</t>
    </r>
  </si>
  <si>
    <r>
      <t xml:space="preserve">The Iteration  Title in </t>
    </r>
    <r>
      <rPr>
        <b/>
        <sz val="10"/>
        <rFont val="Verdana"/>
        <family val="2"/>
      </rPr>
      <t>'A2'</t>
    </r>
  </si>
  <si>
    <r>
      <t xml:space="preserve">Iteration Start Date </t>
    </r>
    <r>
      <rPr>
        <b/>
        <sz val="10"/>
        <rFont val="Verdana"/>
        <family val="2"/>
      </rPr>
      <t>'C2'</t>
    </r>
  </si>
  <si>
    <r>
      <t xml:space="preserve">Iteration Target Points in </t>
    </r>
    <r>
      <rPr>
        <b/>
        <sz val="10"/>
        <rFont val="Verdana"/>
        <family val="2"/>
      </rPr>
      <t>'L4'</t>
    </r>
  </si>
  <si>
    <r>
      <t xml:space="preserve">Dates for the iteration in row </t>
    </r>
    <r>
      <rPr>
        <b/>
        <sz val="10"/>
        <rFont val="Verdana"/>
        <family val="2"/>
      </rPr>
      <t>3</t>
    </r>
    <r>
      <rPr>
        <sz val="10"/>
        <rFont val="Verdana"/>
        <family val="2"/>
      </rPr>
      <t xml:space="preserve"> Are what you expect</t>
    </r>
  </si>
  <si>
    <r>
      <t xml:space="preserve">Confirn that the days of the Week in row </t>
    </r>
    <r>
      <rPr>
        <b/>
        <sz val="10"/>
        <rFont val="Verdana"/>
        <family val="2"/>
      </rPr>
      <t>19</t>
    </r>
    <r>
      <rPr>
        <sz val="10"/>
        <rFont val="Verdana"/>
        <family val="2"/>
      </rPr>
      <t xml:space="preserve"> and</t>
    </r>
  </si>
  <si>
    <r>
      <t xml:space="preserve">If they are  out, then amend the formula in </t>
    </r>
    <r>
      <rPr>
        <b/>
        <sz val="10"/>
        <rFont val="Verdana"/>
        <family val="2"/>
      </rPr>
      <t>D3</t>
    </r>
    <r>
      <rPr>
        <sz val="10"/>
        <rFont val="Verdana"/>
        <family val="2"/>
      </rPr>
      <t xml:space="preserve"> to </t>
    </r>
    <r>
      <rPr>
        <b/>
        <sz val="10"/>
        <rFont val="Verdana"/>
        <family val="2"/>
      </rPr>
      <t>L3</t>
    </r>
    <r>
      <rPr>
        <sz val="10"/>
        <rFont val="Verdana"/>
        <family val="2"/>
      </rPr>
      <t xml:space="preserve"> as needed</t>
    </r>
  </si>
  <si>
    <t>Start of Iteration (after planning)</t>
  </si>
  <si>
    <r>
      <t>Clear any hours work remaining from rows</t>
    </r>
    <r>
      <rPr>
        <b/>
        <sz val="10"/>
        <rFont val="Verdana"/>
        <family val="2"/>
      </rPr>
      <t xml:space="preserve"> 8 &amp; 9</t>
    </r>
  </si>
  <si>
    <r>
      <t xml:space="preserve">Clear any Points Burn-up in row </t>
    </r>
    <r>
      <rPr>
        <b/>
        <sz val="10"/>
        <rFont val="Verdana"/>
        <family val="2"/>
      </rPr>
      <t>5</t>
    </r>
  </si>
  <si>
    <r>
      <t xml:space="preserve">Capture your ideal day in hours in </t>
    </r>
    <r>
      <rPr>
        <b/>
        <sz val="10"/>
        <rFont val="Verdana"/>
        <family val="2"/>
      </rPr>
      <t>B16 (No more than 6)</t>
    </r>
  </si>
  <si>
    <r>
      <t xml:space="preserve">Capture team names and availability in </t>
    </r>
    <r>
      <rPr>
        <b/>
        <sz val="10"/>
        <color indexed="10"/>
        <rFont val="Verdana"/>
        <family val="2"/>
      </rPr>
      <t>days</t>
    </r>
    <r>
      <rPr>
        <sz val="10"/>
        <rFont val="Verdana"/>
        <family val="2"/>
      </rPr>
      <t xml:space="preserve"> in</t>
    </r>
    <r>
      <rPr>
        <b/>
        <sz val="10"/>
        <rFont val="Verdana"/>
        <family val="2"/>
      </rPr>
      <t xml:space="preserve"> B21 to B30</t>
    </r>
  </si>
  <si>
    <t>Daily</t>
  </si>
  <si>
    <t>Archive the previous iterations workbook</t>
  </si>
  <si>
    <r>
      <t>Capture the work remaining (estimated hours in tasks) in</t>
    </r>
    <r>
      <rPr>
        <b/>
        <sz val="10"/>
        <rFont val="Verdana"/>
        <family val="2"/>
      </rPr>
      <t xml:space="preserve"> C8 &amp; C9 </t>
    </r>
    <r>
      <rPr>
        <sz val="10"/>
        <rFont val="Verdana"/>
        <family val="2"/>
      </rPr>
      <t>(you will receive a</t>
    </r>
    <r>
      <rPr>
        <b/>
        <sz val="10"/>
        <rFont val="Verdana"/>
        <family val="2"/>
      </rPr>
      <t xml:space="preserve"> #DIV0 </t>
    </r>
    <r>
      <rPr>
        <sz val="10"/>
        <rFont val="Verdana"/>
        <family val="2"/>
      </rPr>
      <t>error until you have at least 2 days worth of hours remaining captured. It is OK to ignore the error)</t>
    </r>
  </si>
  <si>
    <r>
      <t xml:space="preserve">Update any points Burn-up in row </t>
    </r>
    <r>
      <rPr>
        <b/>
        <sz val="10"/>
        <rFont val="Verdana"/>
        <family val="2"/>
      </rPr>
      <t>5</t>
    </r>
  </si>
  <si>
    <r>
      <t xml:space="preserve">Update any work remaining in rows </t>
    </r>
    <r>
      <rPr>
        <b/>
        <sz val="10"/>
        <rFont val="Verdana"/>
        <family val="2"/>
      </rPr>
      <t>8 and 9</t>
    </r>
  </si>
  <si>
    <t xml:space="preserve">Save the workbook </t>
  </si>
  <si>
    <t>Print the Chart tab, making sure that a cell is selected and not the chart.</t>
  </si>
  <si>
    <t xml:space="preserve">What the chart tells you </t>
  </si>
  <si>
    <r>
      <rPr>
        <b/>
        <sz val="10"/>
        <rFont val="Verdana"/>
        <family val="2"/>
      </rPr>
      <t>Burn-up Target (pts.) -</t>
    </r>
    <r>
      <rPr>
        <sz val="10"/>
        <rFont val="Verdana"/>
        <family val="2"/>
      </rPr>
      <t xml:space="preserve"> This is the Ideal burnup Target across the iteration. If you are below the line you may be in trouble with the amount of work committed to and unlikely to complete it all. If you are above the line, enjoy the feeling, it is unlikely to last long.</t>
    </r>
  </si>
  <si>
    <r>
      <rPr>
        <b/>
        <sz val="10"/>
        <rFont val="Verdana"/>
        <family val="2"/>
      </rPr>
      <t>Actual (pts.) -</t>
    </r>
    <r>
      <rPr>
        <sz val="10"/>
        <rFont val="Verdana"/>
        <family val="2"/>
      </rPr>
      <t xml:space="preserve"> Actual points burn-up of 'Done' stories.</t>
    </r>
  </si>
  <si>
    <r>
      <rPr>
        <b/>
        <sz val="10"/>
        <rFont val="Verdana"/>
        <family val="2"/>
      </rPr>
      <t>Outstanding -</t>
    </r>
    <r>
      <rPr>
        <sz val="10"/>
        <rFont val="Verdana"/>
        <family val="2"/>
      </rPr>
      <t xml:space="preserve"> the number of hours of </t>
    </r>
    <r>
      <rPr>
        <b/>
        <sz val="10"/>
        <rFont val="Verdana"/>
        <family val="2"/>
      </rPr>
      <t>outstanding</t>
    </r>
    <r>
      <rPr>
        <sz val="10"/>
        <rFont val="Verdana"/>
        <family val="2"/>
      </rPr>
      <t xml:space="preserve"> work in the iteration </t>
    </r>
  </si>
  <si>
    <r>
      <rPr>
        <b/>
        <sz val="10"/>
        <rFont val="Verdana"/>
        <family val="2"/>
      </rPr>
      <t>Available Capacity -</t>
    </r>
    <r>
      <rPr>
        <sz val="10"/>
        <rFont val="Verdana"/>
        <family val="2"/>
      </rPr>
      <t xml:space="preserve"> the available capacity of the team in hours for the rest of the iteration</t>
    </r>
  </si>
  <si>
    <r>
      <rPr>
        <b/>
        <sz val="10"/>
        <rFont val="Verdana"/>
        <family val="2"/>
      </rPr>
      <t>F'cast -</t>
    </r>
    <r>
      <rPr>
        <sz val="10"/>
        <rFont val="Verdana"/>
        <family val="2"/>
      </rPr>
      <t xml:space="preserve"> A prediction on how hours of work outstanding are expected to burn-down across the rest of the iteration. If it stays below the Available capacity, you are ok, if is goes above then you are likely to run out of time based on current progress.</t>
    </r>
  </si>
  <si>
    <t>Actual Burn-up(pts.)</t>
  </si>
  <si>
    <t>Burn-up Target (pts)</t>
  </si>
  <si>
    <t>Todo (hrs)</t>
  </si>
  <si>
    <t>Doing (hrs)</t>
  </si>
  <si>
    <t>Outstanding (hrs)</t>
  </si>
  <si>
    <t>Forecast Burndown</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</si>
</sst>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d"/>
    <numFmt numFmtId="165" formatCode="#,##0.0\ ;\-#,##0.0\ ;&quot; -&quot;#\ ;@\ "/>
    <numFmt numFmtId="166" formatCode="_-* #0_-;\-* #0_-;_-* &quot;-&quot;??_-;_-@_-"/>
    <numFmt numFmtId="167" formatCode="d\-mmm"/>
    <numFmt numFmtId="168" formatCode="_-* &quot;&quot;??_-"/>
    <numFmt numFmtId="169" formatCode="dd\ mmm"/>
  </numFmts>
  <fonts count="57">
    <font>
      <sz val="10"/>
      <name val="Verdana"/>
      <family val="2"/>
    </font>
    <font>
      <sz val="10"/>
      <name val="Arial"/>
      <family val="0"/>
    </font>
    <font>
      <sz val="22"/>
      <name val="Verdana"/>
      <family val="2"/>
    </font>
    <font>
      <sz val="16"/>
      <name val="Verdana"/>
      <family val="2"/>
    </font>
    <font>
      <b/>
      <sz val="10"/>
      <name val="Verdana"/>
      <family val="2"/>
    </font>
    <font>
      <sz val="8"/>
      <name val="Verdana"/>
      <family val="2"/>
    </font>
    <font>
      <sz val="9"/>
      <color indexed="8"/>
      <name val="Tahoma"/>
      <family val="2"/>
    </font>
    <font>
      <sz val="9"/>
      <name val="Tahoma"/>
      <family val="2"/>
    </font>
    <font>
      <b/>
      <sz val="9"/>
      <name val="Tahoma"/>
      <family val="2"/>
    </font>
    <font>
      <sz val="24"/>
      <name val="Verdana"/>
      <family val="2"/>
    </font>
    <font>
      <sz val="20"/>
      <name val="Verdana"/>
      <family val="2"/>
    </font>
    <font>
      <sz val="14"/>
      <name val="Verdana"/>
      <family val="2"/>
    </font>
    <font>
      <b/>
      <sz val="10"/>
      <color indexed="10"/>
      <name val="Verdana"/>
      <family val="2"/>
    </font>
    <font>
      <b/>
      <sz val="9"/>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1"/>
      <color indexed="10"/>
      <name val="Verdana"/>
      <family val="2"/>
    </font>
    <font>
      <sz val="10"/>
      <color indexed="8"/>
      <name val="Verdana"/>
      <family val="2"/>
    </font>
    <font>
      <sz val="8"/>
      <color indexed="8"/>
      <name val="Arial"/>
      <family val="2"/>
    </font>
    <font>
      <b/>
      <sz val="12"/>
      <color indexed="8"/>
      <name val="Arial"/>
      <family val="2"/>
    </font>
    <font>
      <sz val="8.45"/>
      <color indexed="8"/>
      <name val="Verdana"/>
      <family val="2"/>
    </font>
    <font>
      <sz val="14"/>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Verdana"/>
      <family val="2"/>
    </font>
    <font>
      <b/>
      <sz val="11"/>
      <color rgb="FFFF0000"/>
      <name val="Verdana"/>
      <family val="2"/>
    </font>
    <font>
      <b/>
      <sz val="8"/>
      <name val="Verdana"/>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1" fillId="0" borderId="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2">
    <xf numFmtId="0" fontId="0" fillId="0" borderId="0" xfId="0" applyAlignment="1">
      <alignment/>
    </xf>
    <xf numFmtId="0" fontId="3" fillId="0" borderId="0" xfId="0" applyFont="1" applyFill="1" applyAlignment="1">
      <alignment horizontal="center" vertical="center"/>
    </xf>
    <xf numFmtId="0" fontId="2" fillId="0" borderId="0" xfId="0" applyFont="1" applyFill="1" applyAlignment="1">
      <alignment/>
    </xf>
    <xf numFmtId="16" fontId="3" fillId="0" borderId="0" xfId="0" applyNumberFormat="1" applyFont="1" applyFill="1" applyAlignment="1">
      <alignment horizontal="right" vertical="center"/>
    </xf>
    <xf numFmtId="16" fontId="3" fillId="0" borderId="0" xfId="0" applyNumberFormat="1" applyFont="1" applyFill="1" applyAlignment="1">
      <alignment horizontal="left" vertical="center"/>
    </xf>
    <xf numFmtId="0" fontId="0" fillId="0" borderId="0" xfId="0" applyFill="1" applyAlignment="1">
      <alignment/>
    </xf>
    <xf numFmtId="0" fontId="3" fillId="0" borderId="0" xfId="0" applyFont="1" applyAlignment="1">
      <alignment/>
    </xf>
    <xf numFmtId="16" fontId="0" fillId="0" borderId="0" xfId="0" applyNumberFormat="1" applyAlignment="1">
      <alignment/>
    </xf>
    <xf numFmtId="0" fontId="4" fillId="0" borderId="0" xfId="0" applyFont="1" applyAlignment="1">
      <alignment/>
    </xf>
    <xf numFmtId="0" fontId="0" fillId="0" borderId="0" xfId="0" applyFont="1" applyAlignment="1">
      <alignment horizontal="right" vertical="center"/>
    </xf>
    <xf numFmtId="0" fontId="0" fillId="0" borderId="0" xfId="0" applyAlignment="1">
      <alignment horizontal="right" vertical="center"/>
    </xf>
    <xf numFmtId="2" fontId="5" fillId="0" borderId="0" xfId="0" applyNumberFormat="1" applyFont="1" applyAlignment="1">
      <alignment/>
    </xf>
    <xf numFmtId="0" fontId="0" fillId="0" borderId="0" xfId="0" applyFont="1" applyAlignment="1">
      <alignment horizontal="right" vertical="top"/>
    </xf>
    <xf numFmtId="0" fontId="0" fillId="0" borderId="0" xfId="0" applyAlignment="1">
      <alignment/>
    </xf>
    <xf numFmtId="0" fontId="0" fillId="0" borderId="0" xfId="0" applyFont="1" applyAlignment="1">
      <alignment/>
    </xf>
    <xf numFmtId="1" fontId="5" fillId="0" borderId="0" xfId="0" applyNumberFormat="1" applyFont="1" applyAlignment="1">
      <alignment horizontal="right"/>
    </xf>
    <xf numFmtId="0" fontId="3" fillId="0" borderId="0" xfId="0" applyFont="1" applyAlignment="1">
      <alignment horizontal="center"/>
    </xf>
    <xf numFmtId="0" fontId="3" fillId="0" borderId="0" xfId="0" applyFont="1" applyAlignment="1">
      <alignment horizontal="left"/>
    </xf>
    <xf numFmtId="0" fontId="4" fillId="0" borderId="0" xfId="0" applyFont="1" applyAlignment="1">
      <alignment horizontal="right"/>
    </xf>
    <xf numFmtId="0" fontId="4" fillId="33" borderId="10" xfId="0" applyFont="1" applyFill="1" applyBorder="1" applyAlignment="1">
      <alignment horizontal="right"/>
    </xf>
    <xf numFmtId="16" fontId="4" fillId="33" borderId="0" xfId="0" applyNumberFormat="1" applyFont="1" applyFill="1" applyAlignment="1">
      <alignment/>
    </xf>
    <xf numFmtId="0" fontId="0" fillId="0" borderId="0" xfId="0" applyAlignment="1">
      <alignment horizontal="right"/>
    </xf>
    <xf numFmtId="16" fontId="0" fillId="0" borderId="0" xfId="0" applyNumberFormat="1" applyFont="1" applyAlignment="1">
      <alignment/>
    </xf>
    <xf numFmtId="0" fontId="0" fillId="0" borderId="0" xfId="0" applyNumberFormat="1" applyAlignment="1">
      <alignment/>
    </xf>
    <xf numFmtId="0" fontId="4" fillId="33" borderId="11" xfId="0" applyFont="1" applyFill="1" applyBorder="1" applyAlignment="1">
      <alignment/>
    </xf>
    <xf numFmtId="0" fontId="0" fillId="0" borderId="0" xfId="0" applyFont="1" applyAlignment="1">
      <alignment horizontal="right"/>
    </xf>
    <xf numFmtId="0" fontId="4" fillId="33" borderId="12" xfId="0" applyFont="1" applyFill="1" applyBorder="1" applyAlignment="1">
      <alignment horizontal="right"/>
    </xf>
    <xf numFmtId="0" fontId="0" fillId="0" borderId="0" xfId="0" applyBorder="1" applyAlignment="1">
      <alignment/>
    </xf>
    <xf numFmtId="0" fontId="4" fillId="0" borderId="10" xfId="0" applyFont="1" applyBorder="1" applyAlignment="1">
      <alignment horizontal="right"/>
    </xf>
    <xf numFmtId="0" fontId="4" fillId="33" borderId="10" xfId="0" applyFont="1" applyFill="1" applyBorder="1" applyAlignment="1">
      <alignment/>
    </xf>
    <xf numFmtId="164" fontId="4" fillId="0" borderId="0" xfId="0" applyNumberFormat="1" applyFont="1" applyAlignment="1">
      <alignment/>
    </xf>
    <xf numFmtId="0" fontId="4" fillId="0" borderId="10" xfId="0" applyFont="1" applyBorder="1" applyAlignment="1">
      <alignment horizontal="right" vertical="top"/>
    </xf>
    <xf numFmtId="165" fontId="0" fillId="33" borderId="10" xfId="0" applyNumberFormat="1" applyFill="1" applyBorder="1" applyAlignment="1">
      <alignment/>
    </xf>
    <xf numFmtId="166" fontId="4" fillId="33" borderId="10" xfId="0" applyNumberFormat="1" applyFont="1" applyFill="1" applyBorder="1" applyAlignment="1">
      <alignment/>
    </xf>
    <xf numFmtId="0" fontId="4" fillId="33" borderId="13" xfId="0" applyFont="1" applyFill="1" applyBorder="1" applyAlignment="1">
      <alignment horizontal="right"/>
    </xf>
    <xf numFmtId="0" fontId="54" fillId="0" borderId="0" xfId="0" applyFont="1" applyAlignment="1">
      <alignment/>
    </xf>
    <xf numFmtId="0" fontId="4" fillId="0" borderId="0" xfId="0" applyFont="1" applyFill="1" applyBorder="1" applyAlignment="1">
      <alignment horizontal="right"/>
    </xf>
    <xf numFmtId="2" fontId="0" fillId="0" borderId="0" xfId="0" applyNumberFormat="1" applyAlignment="1">
      <alignment/>
    </xf>
    <xf numFmtId="0" fontId="9" fillId="0" borderId="0" xfId="0" applyFont="1" applyAlignment="1">
      <alignment/>
    </xf>
    <xf numFmtId="0" fontId="10" fillId="0" borderId="0" xfId="0" applyFont="1" applyFill="1" applyAlignment="1">
      <alignment horizontal="center" vertical="center"/>
    </xf>
    <xf numFmtId="0" fontId="10" fillId="0" borderId="0" xfId="0" applyFont="1" applyAlignment="1">
      <alignment/>
    </xf>
    <xf numFmtId="0" fontId="11" fillId="0" borderId="0" xfId="0" applyFont="1" applyAlignment="1">
      <alignment/>
    </xf>
    <xf numFmtId="16" fontId="11" fillId="0" borderId="0" xfId="0" applyNumberFormat="1" applyFont="1" applyAlignment="1">
      <alignment/>
    </xf>
    <xf numFmtId="49" fontId="0" fillId="0" borderId="0" xfId="0" applyNumberFormat="1"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55" fillId="0" borderId="0" xfId="0" applyFont="1" applyAlignment="1">
      <alignment/>
    </xf>
    <xf numFmtId="0" fontId="9" fillId="0" borderId="0" xfId="0" applyFont="1" applyBorder="1" applyAlignment="1">
      <alignment horizontal="center"/>
    </xf>
    <xf numFmtId="0" fontId="10" fillId="0" borderId="0" xfId="0" applyFont="1" applyFill="1" applyBorder="1" applyAlignment="1">
      <alignment/>
    </xf>
    <xf numFmtId="16" fontId="10" fillId="0" borderId="0" xfId="0" applyNumberFormat="1" applyFont="1" applyFill="1" applyBorder="1" applyAlignment="1">
      <alignment horizontal="right" vertical="center"/>
    </xf>
    <xf numFmtId="16" fontId="10" fillId="0" borderId="0" xfId="0" applyNumberFormat="1" applyFont="1" applyFill="1" applyBorder="1" applyAlignment="1">
      <alignment horizontal="left" vertical="center"/>
    </xf>
    <xf numFmtId="0" fontId="0" fillId="33" borderId="0"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579D1C"/>
      <rgbColor rgb="00800080"/>
      <rgbColor rgb="00008080"/>
      <rgbColor rgb="00B3B3B3"/>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2D050"/>
      <rgbColor rgb="00FFD320"/>
      <rgbColor rgb="00FF9900"/>
      <rgbColor rgb="00FF6600"/>
      <rgbColor rgb="00666699"/>
      <rgbColor rgb="00A2BD90"/>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25"/>
          <c:y val="-0.0065"/>
          <c:w val="0.957"/>
          <c:h val="0.98975"/>
        </c:manualLayout>
      </c:layout>
      <c:barChart>
        <c:barDir val="col"/>
        <c:grouping val="clustered"/>
        <c:varyColors val="0"/>
        <c:ser>
          <c:idx val="4"/>
          <c:order val="1"/>
          <c:tx>
            <c:strRef>
              <c:f>Input!$B$10</c:f>
              <c:strCache>
                <c:ptCount val="1"/>
                <c:pt idx="0">
                  <c:v>Outstanding (hrs)</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_-* &quot;&quot;??_-" sourceLinked="0"/>
            <c:spPr>
              <a:noFill/>
              <a:ln w="3175">
                <a:noFill/>
              </a:ln>
            </c:spPr>
            <c:showLegendKey val="0"/>
            <c:showVal val="1"/>
            <c:showBubbleSize val="0"/>
            <c:showCatName val="0"/>
            <c:showSerName val="0"/>
            <c:showPercent val="0"/>
          </c:dLbls>
          <c:cat>
            <c:strRef>
              <c:f>Input!$C$3:$L$3</c:f>
              <c:strCache>
                <c:ptCount val="10"/>
                <c:pt idx="0">
                  <c:v>40128</c:v>
                </c:pt>
                <c:pt idx="1">
                  <c:v>40129</c:v>
                </c:pt>
                <c:pt idx="2">
                  <c:v>40130</c:v>
                </c:pt>
                <c:pt idx="3">
                  <c:v>40131</c:v>
                </c:pt>
                <c:pt idx="4">
                  <c:v>40134</c:v>
                </c:pt>
                <c:pt idx="5">
                  <c:v>40135</c:v>
                </c:pt>
                <c:pt idx="6">
                  <c:v>40136</c:v>
                </c:pt>
                <c:pt idx="7">
                  <c:v>40137</c:v>
                </c:pt>
                <c:pt idx="8">
                  <c:v>40138</c:v>
                </c:pt>
                <c:pt idx="9">
                  <c:v>40141</c:v>
                </c:pt>
              </c:strCache>
            </c:strRef>
          </c:cat>
          <c:val>
            <c:numRef>
              <c:f>Input!$C$10:$L$10</c:f>
              <c:numCache>
                <c:ptCount val="10"/>
                <c:pt idx="0">
                  <c:v>142</c:v>
                </c:pt>
                <c:pt idx="1">
                  <c:v>128</c:v>
                </c:pt>
                <c:pt idx="2">
                  <c:v>0</c:v>
                </c:pt>
                <c:pt idx="3">
                  <c:v>0</c:v>
                </c:pt>
                <c:pt idx="4">
                  <c:v>0</c:v>
                </c:pt>
                <c:pt idx="5">
                  <c:v>0</c:v>
                </c:pt>
                <c:pt idx="6">
                  <c:v>0</c:v>
                </c:pt>
                <c:pt idx="7">
                  <c:v>0</c:v>
                </c:pt>
                <c:pt idx="8">
                  <c:v>0</c:v>
                </c:pt>
                <c:pt idx="9">
                  <c:v>0</c:v>
                </c:pt>
              </c:numCache>
            </c:numRef>
          </c:val>
        </c:ser>
        <c:axId val="26676930"/>
        <c:axId val="38765779"/>
      </c:barChart>
      <c:lineChart>
        <c:grouping val="standard"/>
        <c:varyColors val="0"/>
        <c:ser>
          <c:idx val="2"/>
          <c:order val="0"/>
          <c:tx>
            <c:strRef>
              <c:f>Input!$A$14</c:f>
              <c:strCache>
                <c:ptCount val="1"/>
                <c:pt idx="0">
                  <c:v>Available Capacity</c:v>
                </c:pt>
              </c:strCache>
            </c:strRef>
          </c:tx>
          <c:spPr>
            <a:ln w="25400">
              <a:solidFill>
                <a:srgbClr val="92D05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Input!$C$3:$L$3</c:f>
              <c:strCache>
                <c:ptCount val="10"/>
                <c:pt idx="0">
                  <c:v>40128</c:v>
                </c:pt>
                <c:pt idx="1">
                  <c:v>40129</c:v>
                </c:pt>
                <c:pt idx="2">
                  <c:v>40130</c:v>
                </c:pt>
                <c:pt idx="3">
                  <c:v>40131</c:v>
                </c:pt>
                <c:pt idx="4">
                  <c:v>40134</c:v>
                </c:pt>
                <c:pt idx="5">
                  <c:v>40135</c:v>
                </c:pt>
                <c:pt idx="6">
                  <c:v>40136</c:v>
                </c:pt>
                <c:pt idx="7">
                  <c:v>40137</c:v>
                </c:pt>
                <c:pt idx="8">
                  <c:v>40138</c:v>
                </c:pt>
                <c:pt idx="9">
                  <c:v>40141</c:v>
                </c:pt>
              </c:strCache>
            </c:strRef>
          </c:cat>
          <c:val>
            <c:numRef>
              <c:f>Input!$C$14:$L$14</c:f>
              <c:numCache>
                <c:ptCount val="10"/>
                <c:pt idx="0">
                  <c:v>159</c:v>
                </c:pt>
                <c:pt idx="1">
                  <c:v>141</c:v>
                </c:pt>
                <c:pt idx="2">
                  <c:v>123</c:v>
                </c:pt>
                <c:pt idx="3">
                  <c:v>105</c:v>
                </c:pt>
                <c:pt idx="4">
                  <c:v>93</c:v>
                </c:pt>
                <c:pt idx="5">
                  <c:v>81</c:v>
                </c:pt>
                <c:pt idx="6">
                  <c:v>63</c:v>
                </c:pt>
                <c:pt idx="7">
                  <c:v>45</c:v>
                </c:pt>
                <c:pt idx="8">
                  <c:v>27</c:v>
                </c:pt>
                <c:pt idx="9">
                  <c:v>9</c:v>
                </c:pt>
              </c:numCache>
            </c:numRef>
          </c:val>
          <c:smooth val="0"/>
        </c:ser>
        <c:ser>
          <c:idx val="3"/>
          <c:order val="2"/>
          <c:tx>
            <c:strRef>
              <c:f>Input!$B$11</c:f>
              <c:strCache>
                <c:ptCount val="1"/>
                <c:pt idx="0">
                  <c:v>Forecast Burndown</c:v>
                </c:pt>
              </c:strCache>
            </c:strRef>
          </c:tx>
          <c:spPr>
            <a:ln w="25400">
              <a:solidFill>
                <a:srgbClr val="99CCFF"/>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val>
            <c:numRef>
              <c:f>Input!$C$11:$L$11</c:f>
              <c:numCache>
                <c:ptCount val="10"/>
                <c:pt idx="0">
                  <c:v>142</c:v>
                </c:pt>
                <c:pt idx="1">
                  <c:v>128</c:v>
                </c:pt>
                <c:pt idx="2">
                  <c:v>114</c:v>
                </c:pt>
                <c:pt idx="3">
                  <c:v>100</c:v>
                </c:pt>
                <c:pt idx="4">
                  <c:v>86</c:v>
                </c:pt>
                <c:pt idx="5">
                  <c:v>72</c:v>
                </c:pt>
                <c:pt idx="6">
                  <c:v>58</c:v>
                </c:pt>
                <c:pt idx="7">
                  <c:v>44</c:v>
                </c:pt>
                <c:pt idx="8">
                  <c:v>30</c:v>
                </c:pt>
                <c:pt idx="9">
                  <c:v>16</c:v>
                </c:pt>
              </c:numCache>
            </c:numRef>
          </c:val>
          <c:smooth val="0"/>
        </c:ser>
        <c:axId val="26676930"/>
        <c:axId val="38765779"/>
      </c:lineChart>
      <c:lineChart>
        <c:grouping val="standard"/>
        <c:varyColors val="0"/>
        <c:ser>
          <c:idx val="0"/>
          <c:order val="3"/>
          <c:tx>
            <c:strRef>
              <c:f>Input!$B$4:$B$4</c:f>
              <c:strCache>
                <c:ptCount val="1"/>
                <c:pt idx="0">
                  <c:v>Burn-up Target (pts)</c:v>
                </c:pt>
              </c:strCache>
            </c:strRef>
          </c:tx>
          <c:spPr>
            <a:ln w="38100">
              <a:solidFill>
                <a:srgbClr val="FFD32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Input!$C$3:$L$3</c:f>
              <c:strCache>
                <c:ptCount val="10"/>
                <c:pt idx="0">
                  <c:v>40128</c:v>
                </c:pt>
                <c:pt idx="1">
                  <c:v>40129</c:v>
                </c:pt>
                <c:pt idx="2">
                  <c:v>40130</c:v>
                </c:pt>
                <c:pt idx="3">
                  <c:v>40131</c:v>
                </c:pt>
                <c:pt idx="4">
                  <c:v>40134</c:v>
                </c:pt>
                <c:pt idx="5">
                  <c:v>40135</c:v>
                </c:pt>
                <c:pt idx="6">
                  <c:v>40136</c:v>
                </c:pt>
                <c:pt idx="7">
                  <c:v>40137</c:v>
                </c:pt>
                <c:pt idx="8">
                  <c:v>40138</c:v>
                </c:pt>
                <c:pt idx="9">
                  <c:v>40141</c:v>
                </c:pt>
              </c:strCache>
            </c:strRef>
          </c:cat>
          <c:val>
            <c:numRef>
              <c:f>Input!$C$4:$L$4</c:f>
              <c:numCache>
                <c:ptCount val="10"/>
                <c:pt idx="0">
                  <c:v>0</c:v>
                </c:pt>
                <c:pt idx="1">
                  <c:v>3.6666666666666665</c:v>
                </c:pt>
                <c:pt idx="2">
                  <c:v>7.333333333333333</c:v>
                </c:pt>
                <c:pt idx="3">
                  <c:v>11</c:v>
                </c:pt>
                <c:pt idx="4">
                  <c:v>14.666666666666666</c:v>
                </c:pt>
                <c:pt idx="5">
                  <c:v>18.333333333333332</c:v>
                </c:pt>
                <c:pt idx="6">
                  <c:v>22</c:v>
                </c:pt>
                <c:pt idx="7">
                  <c:v>25.666666666666668</c:v>
                </c:pt>
                <c:pt idx="8">
                  <c:v>29.333333333333336</c:v>
                </c:pt>
                <c:pt idx="9">
                  <c:v>33</c:v>
                </c:pt>
              </c:numCache>
            </c:numRef>
          </c:val>
          <c:smooth val="0"/>
        </c:ser>
        <c:ser>
          <c:idx val="1"/>
          <c:order val="4"/>
          <c:tx>
            <c:strRef>
              <c:f>Input!$B$5:$B$5</c:f>
              <c:strCache>
                <c:ptCount val="1"/>
                <c:pt idx="0">
                  <c:v>Actual Burn-up(pts.)</c:v>
                </c:pt>
              </c:strCache>
            </c:strRef>
          </c:tx>
          <c:spPr>
            <a:ln w="381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_-* &quot;&quot;??_-" sourceLinked="0"/>
            <c:txPr>
              <a:bodyPr vert="horz" rot="0" anchor="ctr"/>
              <a:lstStyle/>
              <a:p>
                <a:pPr algn="ctr">
                  <a:defRPr lang="en-US" cap="none" sz="1200" b="1" i="0" u="none" baseline="0">
                    <a:solidFill>
                      <a:srgbClr val="000000"/>
                    </a:solidFill>
                  </a:defRPr>
                </a:pPr>
              </a:p>
            </c:txPr>
            <c:showLegendKey val="0"/>
            <c:showVal val="1"/>
            <c:showBubbleSize val="0"/>
            <c:showCatName val="0"/>
            <c:showSerName val="0"/>
            <c:showLeaderLines val="1"/>
            <c:showPercent val="0"/>
          </c:dLbls>
          <c:cat>
            <c:strRef>
              <c:f>Input!$C$3:$L$3</c:f>
              <c:strCache>
                <c:ptCount val="10"/>
                <c:pt idx="0">
                  <c:v>40128</c:v>
                </c:pt>
                <c:pt idx="1">
                  <c:v>40129</c:v>
                </c:pt>
                <c:pt idx="2">
                  <c:v>40130</c:v>
                </c:pt>
                <c:pt idx="3">
                  <c:v>40131</c:v>
                </c:pt>
                <c:pt idx="4">
                  <c:v>40134</c:v>
                </c:pt>
                <c:pt idx="5">
                  <c:v>40135</c:v>
                </c:pt>
                <c:pt idx="6">
                  <c:v>40136</c:v>
                </c:pt>
                <c:pt idx="7">
                  <c:v>40137</c:v>
                </c:pt>
                <c:pt idx="8">
                  <c:v>40138</c:v>
                </c:pt>
                <c:pt idx="9">
                  <c:v>40141</c:v>
                </c:pt>
              </c:strCache>
            </c:strRef>
          </c:cat>
          <c:val>
            <c:numRef>
              <c:f>Input!$C$5:$L$5</c:f>
              <c:numCache>
                <c:ptCount val="10"/>
                <c:pt idx="0">
                  <c:v>0</c:v>
                </c:pt>
                <c:pt idx="1">
                  <c:v>3</c:v>
                </c:pt>
                <c:pt idx="2">
                  <c:v>9</c:v>
                </c:pt>
                <c:pt idx="3">
                  <c:v>12</c:v>
                </c:pt>
                <c:pt idx="4">
                  <c:v>12</c:v>
                </c:pt>
              </c:numCache>
            </c:numRef>
          </c:val>
          <c:smooth val="0"/>
        </c:ser>
        <c:axId val="13347692"/>
        <c:axId val="53020365"/>
      </c:lineChart>
      <c:catAx>
        <c:axId val="26676930"/>
        <c:scaling>
          <c:orientation val="minMax"/>
        </c:scaling>
        <c:axPos val="b"/>
        <c:majorGridlines>
          <c:spPr>
            <a:ln w="3175">
              <a:solidFill>
                <a:srgbClr val="B3B3B3"/>
              </a:solidFill>
            </a:ln>
          </c:spPr>
        </c:majorGridlines>
        <c:delete val="0"/>
        <c:numFmt formatCode="dd\ mmm" sourceLinked="0"/>
        <c:majorTickMark val="out"/>
        <c:minorTickMark val="none"/>
        <c:tickLblPos val="nextTo"/>
        <c:spPr>
          <a:ln w="3175">
            <a:solidFill>
              <a:srgbClr val="B3B3B3"/>
            </a:solidFill>
          </a:ln>
        </c:spPr>
        <c:txPr>
          <a:bodyPr vert="horz" rot="0"/>
          <a:lstStyle/>
          <a:p>
            <a:pPr>
              <a:defRPr lang="en-US" cap="none" sz="800" b="0" i="0" u="none" baseline="0">
                <a:solidFill>
                  <a:srgbClr val="000000"/>
                </a:solidFill>
              </a:defRPr>
            </a:pPr>
          </a:p>
        </c:txPr>
        <c:crossAx val="38765779"/>
        <c:crossesAt val="0"/>
        <c:auto val="0"/>
        <c:lblOffset val="100"/>
        <c:tickLblSkip val="1"/>
        <c:noMultiLvlLbl val="0"/>
      </c:catAx>
      <c:valAx>
        <c:axId val="38765779"/>
        <c:scaling>
          <c:orientation val="minMax"/>
          <c:min val="0"/>
        </c:scaling>
        <c:axPos val="l"/>
        <c:majorGridlines>
          <c:spPr>
            <a:ln w="3175">
              <a:solidFill>
                <a:srgbClr val="B3B3B3"/>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800" b="0" i="0" u="none" baseline="0">
                <a:solidFill>
                  <a:srgbClr val="000000"/>
                </a:solidFill>
              </a:defRPr>
            </a:pPr>
          </a:p>
        </c:txPr>
        <c:crossAx val="26676930"/>
        <c:crossesAt val="1"/>
        <c:crossBetween val="between"/>
        <c:dispUnits/>
      </c:valAx>
      <c:catAx>
        <c:axId val="13347692"/>
        <c:scaling>
          <c:orientation val="minMax"/>
        </c:scaling>
        <c:axPos val="b"/>
        <c:delete val="1"/>
        <c:majorTickMark val="out"/>
        <c:minorTickMark val="none"/>
        <c:tickLblPos val="none"/>
        <c:crossAx val="53020365"/>
        <c:crosses val="autoZero"/>
        <c:auto val="1"/>
        <c:lblOffset val="100"/>
        <c:noMultiLvlLbl val="0"/>
      </c:catAx>
      <c:valAx>
        <c:axId val="53020365"/>
        <c:scaling>
          <c:orientation val="minMax"/>
        </c:scaling>
        <c:axPos val="l"/>
        <c:delete val="0"/>
        <c:numFmt formatCode="General" sourceLinked="1"/>
        <c:majorTickMark val="out"/>
        <c:minorTickMark val="none"/>
        <c:tickLblPos val="nextTo"/>
        <c:spPr>
          <a:ln w="3175">
            <a:solidFill>
              <a:srgbClr val="808080"/>
            </a:solidFill>
          </a:ln>
        </c:spPr>
        <c:crossAx val="13347692"/>
        <c:crosses val="max"/>
        <c:crossBetween val="between"/>
        <c:dispUnits/>
      </c:valAx>
      <c:spPr>
        <a:noFill/>
        <a:ln w="3175">
          <a:solidFill>
            <a:srgbClr val="B3B3B3"/>
          </a:solidFill>
        </a:ln>
      </c:spPr>
    </c:plotArea>
    <c:legend>
      <c:legendPos val="t"/>
      <c:layout>
        <c:manualLayout>
          <c:xMode val="edge"/>
          <c:yMode val="edge"/>
          <c:x val="0.189"/>
          <c:y val="0.026"/>
          <c:w val="0.616"/>
          <c:h val="0.102"/>
        </c:manualLayout>
      </c:layout>
      <c:overlay val="0"/>
      <c:spPr>
        <a:noFill/>
        <a:ln w="3175">
          <a:noFill/>
        </a:ln>
      </c:spPr>
      <c:txPr>
        <a:bodyPr vert="horz" rot="0"/>
        <a:lstStyle/>
        <a:p>
          <a:pPr>
            <a:defRPr lang="en-US" cap="none" sz="845" b="0" i="0" u="none" baseline="0">
              <a:solidFill>
                <a:srgbClr val="000000"/>
              </a:solidFill>
              <a:latin typeface="Verdana"/>
              <a:ea typeface="Verdana"/>
              <a:cs typeface="Verdana"/>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Verdana"/>
          <a:ea typeface="Verdana"/>
          <a:cs typeface="Verdana"/>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0.96325</cdr:x>
      <cdr:y>0.36425</cdr:y>
    </cdr:from>
    <cdr:to>
      <cdr:x>0.99675</cdr:x>
      <cdr:y>0.6475</cdr:y>
    </cdr:to>
    <cdr:sp>
      <cdr:nvSpPr>
        <cdr:cNvPr id="1" name="TextBox 1"/>
        <cdr:cNvSpPr txBox="1">
          <a:spLocks noChangeArrowheads="1"/>
        </cdr:cNvSpPr>
      </cdr:nvSpPr>
      <cdr:spPr>
        <a:xfrm rot="16200000">
          <a:off x="9010650" y="1762125"/>
          <a:ext cx="314325" cy="1371600"/>
        </a:xfrm>
        <a:prstGeom prst="rect">
          <a:avLst/>
        </a:prstGeom>
        <a:noFill/>
        <a:ln w="9525" cmpd="sng">
          <a:noFill/>
        </a:ln>
      </cdr:spPr>
      <cdr:txBody>
        <a:bodyPr vertOverflow="clip" wrap="square"/>
        <a:p>
          <a:pPr algn="l">
            <a:defRPr/>
          </a:pPr>
          <a:r>
            <a:rPr lang="en-US" cap="none" sz="1400" b="0" i="0" u="none" baseline="0">
              <a:solidFill>
                <a:srgbClr val="000000"/>
              </a:solidFill>
            </a:rPr>
            <a:t>Story points</a:t>
          </a:r>
        </a:p>
      </cdr:txBody>
    </cdr:sp>
  </cdr:relSizeAnchor>
  <cdr:relSizeAnchor xmlns:cdr="http://schemas.openxmlformats.org/drawingml/2006/chartDrawing">
    <cdr:from>
      <cdr:x>-0.00525</cdr:x>
      <cdr:y>0.35875</cdr:y>
    </cdr:from>
    <cdr:to>
      <cdr:x>0.0375</cdr:x>
      <cdr:y>0.7015</cdr:y>
    </cdr:to>
    <cdr:sp>
      <cdr:nvSpPr>
        <cdr:cNvPr id="2" name="TextBox 1"/>
        <cdr:cNvSpPr txBox="1">
          <a:spLocks noChangeArrowheads="1"/>
        </cdr:cNvSpPr>
      </cdr:nvSpPr>
      <cdr:spPr>
        <a:xfrm rot="16200000">
          <a:off x="-47624" y="1733550"/>
          <a:ext cx="400050" cy="1657350"/>
        </a:xfrm>
        <a:prstGeom prst="rect">
          <a:avLst/>
        </a:prstGeom>
        <a:noFill/>
        <a:ln w="9525" cmpd="sng">
          <a:noFill/>
        </a:ln>
      </cdr:spPr>
      <cdr:txBody>
        <a:bodyPr vertOverflow="clip" wrap="square"/>
        <a:p>
          <a:pPr algn="l">
            <a:defRPr/>
          </a:pPr>
          <a:r>
            <a:rPr lang="en-US" cap="none" sz="1400" b="0" i="0" u="none" baseline="0">
              <a:solidFill>
                <a:srgbClr val="000000"/>
              </a:solidFill>
            </a:rPr>
            <a:t>Available Hours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4</xdr:row>
      <xdr:rowOff>133350</xdr:rowOff>
    </xdr:from>
    <xdr:to>
      <xdr:col>13</xdr:col>
      <xdr:colOff>514350</xdr:colOff>
      <xdr:row>34</xdr:row>
      <xdr:rowOff>123825</xdr:rowOff>
    </xdr:to>
    <xdr:graphicFrame>
      <xdr:nvGraphicFramePr>
        <xdr:cNvPr id="1" name="Chart 2"/>
        <xdr:cNvGraphicFramePr/>
      </xdr:nvGraphicFramePr>
      <xdr:xfrm>
        <a:off x="133350" y="1152525"/>
        <a:ext cx="9363075" cy="48482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67"/>
  <sheetViews>
    <sheetView zoomScalePageLayoutView="0" workbookViewId="0" topLeftCell="A1">
      <selection activeCell="A40" sqref="A40"/>
    </sheetView>
  </sheetViews>
  <sheetFormatPr defaultColWidth="11.00390625" defaultRowHeight="12.75"/>
  <cols>
    <col min="1" max="1" width="18.625" style="0" customWidth="1"/>
    <col min="2" max="11" width="8.625" style="0" customWidth="1"/>
    <col min="12" max="12" width="6.75390625" style="0" customWidth="1"/>
    <col min="13" max="13" width="6.25390625" style="0" customWidth="1"/>
    <col min="14" max="14" width="8.375" style="0" customWidth="1"/>
    <col min="15" max="15" width="5.00390625" style="0" customWidth="1"/>
  </cols>
  <sheetData>
    <row r="1" spans="1:11" s="38" customFormat="1" ht="29.25">
      <c r="A1" s="47" t="str">
        <f>Input!B1</f>
        <v>Project Name</v>
      </c>
      <c r="B1" s="47"/>
      <c r="C1" s="47"/>
      <c r="D1" s="47"/>
      <c r="E1" s="47"/>
      <c r="F1" s="47"/>
      <c r="G1" s="47"/>
      <c r="H1" s="47"/>
      <c r="I1" s="47"/>
      <c r="J1" s="47"/>
      <c r="K1" s="47"/>
    </row>
    <row r="2" spans="1:9" s="40" customFormat="1" ht="24.75">
      <c r="A2" s="48" t="str">
        <f>Input!A2</f>
        <v>Iteration Name</v>
      </c>
      <c r="B2" s="48"/>
      <c r="C2" s="48"/>
      <c r="D2" s="48"/>
      <c r="E2" s="49">
        <f>Input!C2</f>
        <v>40128</v>
      </c>
      <c r="F2" s="49"/>
      <c r="G2" s="39" t="s">
        <v>0</v>
      </c>
      <c r="H2" s="50">
        <f>Input!D2</f>
        <v>40141</v>
      </c>
      <c r="I2" s="50"/>
    </row>
    <row r="3" spans="1:10" ht="8.25" customHeight="1">
      <c r="A3" s="2"/>
      <c r="B3" s="2"/>
      <c r="C3" s="2"/>
      <c r="D3" s="2"/>
      <c r="E3" s="3"/>
      <c r="F3" s="3"/>
      <c r="G3" s="1"/>
      <c r="H3" s="4"/>
      <c r="I3" s="4"/>
      <c r="J3" s="5"/>
    </row>
    <row r="4" spans="1:4" s="41" customFormat="1" ht="18">
      <c r="A4" s="41" t="str">
        <f>Input!B4</f>
        <v>Burn-up Target (pts)</v>
      </c>
      <c r="B4" s="42"/>
      <c r="C4" s="41">
        <f>Input!L4</f>
        <v>33</v>
      </c>
      <c r="D4" s="41" t="s">
        <v>1</v>
      </c>
    </row>
    <row r="5" spans="1:14" ht="12.75">
      <c r="A5" s="8"/>
      <c r="B5" s="9"/>
      <c r="C5" s="10"/>
      <c r="D5" s="10"/>
      <c r="E5" s="10"/>
      <c r="F5" s="10"/>
      <c r="G5" s="10"/>
      <c r="H5" s="10"/>
      <c r="I5" s="10"/>
      <c r="J5" s="10"/>
      <c r="K5" s="10"/>
      <c r="N5" s="11"/>
    </row>
    <row r="6" ht="12.75">
      <c r="A6" s="12"/>
    </row>
    <row r="9" spans="13:14" ht="12.75">
      <c r="M9" s="13"/>
      <c r="N9" s="13"/>
    </row>
    <row r="40" spans="1:11" ht="12.75">
      <c r="A40" s="14"/>
      <c r="B40" s="15"/>
      <c r="C40" s="15"/>
      <c r="D40" s="15"/>
      <c r="E40" s="15"/>
      <c r="F40" s="15"/>
      <c r="G40" s="15"/>
      <c r="H40" s="15"/>
      <c r="I40" s="15"/>
      <c r="J40" s="15"/>
      <c r="K40" s="15"/>
    </row>
    <row r="41" ht="12.75">
      <c r="A41" s="12"/>
    </row>
    <row r="42" ht="19.5">
      <c r="B42" s="6"/>
    </row>
    <row r="64" spans="1:11" s="6" customFormat="1" ht="13.5" customHeight="1">
      <c r="A64" s="16"/>
      <c r="B64" s="17"/>
      <c r="C64" s="17"/>
      <c r="D64" s="16"/>
      <c r="E64" s="16"/>
      <c r="F64" s="16"/>
      <c r="G64" s="16"/>
      <c r="H64" s="16"/>
      <c r="I64" s="16"/>
      <c r="J64" s="16"/>
      <c r="K64" s="16"/>
    </row>
    <row r="65" spans="1:11" s="6" customFormat="1" ht="13.5" customHeight="1">
      <c r="A65" s="16"/>
      <c r="B65" s="17"/>
      <c r="C65" s="17"/>
      <c r="D65" s="16"/>
      <c r="E65" s="16"/>
      <c r="F65" s="16"/>
      <c r="G65" s="16"/>
      <c r="H65" s="16"/>
      <c r="I65" s="16"/>
      <c r="J65" s="16"/>
      <c r="K65" s="16"/>
    </row>
    <row r="66" spans="1:11" s="6" customFormat="1" ht="13.5" customHeight="1">
      <c r="A66" s="16"/>
      <c r="B66" s="17"/>
      <c r="C66" s="17"/>
      <c r="D66" s="16"/>
      <c r="E66" s="16"/>
      <c r="F66" s="16"/>
      <c r="G66" s="16"/>
      <c r="H66" s="16"/>
      <c r="I66" s="16"/>
      <c r="J66" s="16"/>
      <c r="K66" s="16"/>
    </row>
    <row r="67" spans="1:11" s="6" customFormat="1" ht="13.5" customHeight="1">
      <c r="A67" s="16"/>
      <c r="B67" s="17"/>
      <c r="C67" s="17"/>
      <c r="D67" s="16"/>
      <c r="E67" s="16"/>
      <c r="F67" s="16"/>
      <c r="G67" s="16"/>
      <c r="H67" s="16"/>
      <c r="I67" s="16"/>
      <c r="J67" s="16"/>
      <c r="K67" s="16"/>
    </row>
  </sheetData>
  <sheetProtection selectLockedCells="1" selectUnlockedCells="1"/>
  <mergeCells count="4">
    <mergeCell ref="A1:K1"/>
    <mergeCell ref="A2:D2"/>
    <mergeCell ref="E2:F2"/>
    <mergeCell ref="H2:I2"/>
  </mergeCells>
  <printOptions/>
  <pageMargins left="0.25" right="0.25" top="0.75" bottom="0.75" header="0.3" footer="0.3"/>
  <pageSetup horizontalDpi="300" verticalDpi="3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34"/>
  <sheetViews>
    <sheetView tabSelected="1" zoomScalePageLayoutView="0" workbookViewId="0" topLeftCell="A1">
      <selection activeCell="A1" sqref="A1"/>
    </sheetView>
  </sheetViews>
  <sheetFormatPr defaultColWidth="9.00390625" defaultRowHeight="12.75"/>
  <cols>
    <col min="1" max="1" width="16.375" style="0" customWidth="1"/>
    <col min="2" max="2" width="9.375" style="0" customWidth="1"/>
  </cols>
  <sheetData>
    <row r="1" spans="1:10" ht="14.25">
      <c r="A1" s="18" t="s">
        <v>2</v>
      </c>
      <c r="B1" s="51" t="s">
        <v>10</v>
      </c>
      <c r="C1" s="51"/>
      <c r="D1" s="51"/>
      <c r="E1" s="51"/>
      <c r="G1" s="46" t="s">
        <v>18</v>
      </c>
      <c r="H1" s="35"/>
      <c r="I1" s="35"/>
      <c r="J1" s="35"/>
    </row>
    <row r="2" spans="1:4" ht="12.75">
      <c r="A2" s="19" t="s">
        <v>17</v>
      </c>
      <c r="C2" s="20">
        <v>40128</v>
      </c>
      <c r="D2" s="7">
        <f>L3</f>
        <v>40141</v>
      </c>
    </row>
    <row r="3" spans="1:13" ht="12.75">
      <c r="A3" s="21"/>
      <c r="C3" s="22">
        <f>C2</f>
        <v>40128</v>
      </c>
      <c r="D3" s="22">
        <f>C3+1</f>
        <v>40129</v>
      </c>
      <c r="E3" s="22">
        <f>D3+1</f>
        <v>40130</v>
      </c>
      <c r="F3" s="22">
        <f>E3+1</f>
        <v>40131</v>
      </c>
      <c r="G3" s="22">
        <f>F3+3</f>
        <v>40134</v>
      </c>
      <c r="H3" s="22">
        <f>G3+1</f>
        <v>40135</v>
      </c>
      <c r="I3" s="22">
        <f>H3+1</f>
        <v>40136</v>
      </c>
      <c r="J3" s="22">
        <f>I3+1</f>
        <v>40137</v>
      </c>
      <c r="K3" s="22">
        <f>J3+1</f>
        <v>40138</v>
      </c>
      <c r="L3" s="22">
        <f>K3+3</f>
        <v>40141</v>
      </c>
      <c r="M3" s="10" t="s">
        <v>19</v>
      </c>
    </row>
    <row r="4" spans="2:12" ht="12.75">
      <c r="B4" s="18" t="s">
        <v>46</v>
      </c>
      <c r="C4">
        <v>0</v>
      </c>
      <c r="D4" s="23">
        <f>$L4/9</f>
        <v>3.6666666666666665</v>
      </c>
      <c r="E4" s="23">
        <f aca="true" t="shared" si="0" ref="E4:K4">D4+$D4</f>
        <v>7.333333333333333</v>
      </c>
      <c r="F4" s="23">
        <f t="shared" si="0"/>
        <v>11</v>
      </c>
      <c r="G4" s="23">
        <f t="shared" si="0"/>
        <v>14.666666666666666</v>
      </c>
      <c r="H4" s="23">
        <f t="shared" si="0"/>
        <v>18.333333333333332</v>
      </c>
      <c r="I4" s="23">
        <f t="shared" si="0"/>
        <v>22</v>
      </c>
      <c r="J4" s="23">
        <f t="shared" si="0"/>
        <v>25.666666666666668</v>
      </c>
      <c r="K4" s="23">
        <f t="shared" si="0"/>
        <v>29.333333333333336</v>
      </c>
      <c r="L4" s="24">
        <v>33</v>
      </c>
    </row>
    <row r="5" spans="2:12" ht="12.75">
      <c r="B5" s="18" t="s">
        <v>45</v>
      </c>
      <c r="C5" s="33">
        <v>0</v>
      </c>
      <c r="D5" s="33">
        <v>3</v>
      </c>
      <c r="E5" s="33">
        <v>9</v>
      </c>
      <c r="F5" s="33">
        <v>12</v>
      </c>
      <c r="G5" s="33">
        <v>12</v>
      </c>
      <c r="H5" s="33"/>
      <c r="I5" s="33"/>
      <c r="J5" s="33"/>
      <c r="K5" s="33"/>
      <c r="L5" s="33"/>
    </row>
    <row r="6" spans="1:12" ht="12.75">
      <c r="A6" s="25"/>
      <c r="C6" s="37"/>
      <c r="D6" s="37"/>
      <c r="E6" s="37"/>
      <c r="F6" s="37"/>
      <c r="G6" s="37"/>
      <c r="H6" s="37"/>
      <c r="I6" s="37"/>
      <c r="J6" s="37"/>
      <c r="K6" s="37"/>
      <c r="L6" s="37"/>
    </row>
    <row r="7" spans="1:12" ht="12.75">
      <c r="A7" s="21"/>
      <c r="C7" s="23">
        <v>1</v>
      </c>
      <c r="D7" s="23">
        <v>2</v>
      </c>
      <c r="E7" s="23">
        <v>3</v>
      </c>
      <c r="F7" s="23">
        <v>4</v>
      </c>
      <c r="G7" s="23">
        <v>5</v>
      </c>
      <c r="H7" s="23">
        <v>6</v>
      </c>
      <c r="I7" s="23">
        <v>7</v>
      </c>
      <c r="J7" s="23">
        <v>8</v>
      </c>
      <c r="K7" s="23">
        <v>9</v>
      </c>
      <c r="L7" s="23">
        <v>10</v>
      </c>
    </row>
    <row r="8" spans="1:12" ht="12.75">
      <c r="A8" s="8" t="s">
        <v>3</v>
      </c>
      <c r="B8" s="18" t="s">
        <v>47</v>
      </c>
      <c r="C8" s="34">
        <v>142</v>
      </c>
      <c r="D8" s="34">
        <v>128</v>
      </c>
      <c r="E8" s="34">
        <v>0</v>
      </c>
      <c r="F8" s="34">
        <v>0</v>
      </c>
      <c r="G8" s="34">
        <v>0</v>
      </c>
      <c r="H8" s="34"/>
      <c r="I8" s="34"/>
      <c r="J8" s="34"/>
      <c r="K8" s="34"/>
      <c r="L8" s="34"/>
    </row>
    <row r="9" spans="2:12" ht="12.75">
      <c r="B9" s="18" t="s">
        <v>48</v>
      </c>
      <c r="C9" s="26">
        <v>0</v>
      </c>
      <c r="D9" s="26">
        <v>0</v>
      </c>
      <c r="E9" s="26">
        <v>0</v>
      </c>
      <c r="F9" s="26">
        <v>0</v>
      </c>
      <c r="G9" s="26">
        <v>0</v>
      </c>
      <c r="H9" s="26"/>
      <c r="I9" s="26"/>
      <c r="J9" s="26"/>
      <c r="K9" s="26"/>
      <c r="L9" s="26"/>
    </row>
    <row r="10" spans="2:12" ht="12.75">
      <c r="B10" s="36" t="s">
        <v>49</v>
      </c>
      <c r="C10" s="27">
        <f>IF(SUM(C8:C9),SUM(C8:C9),"")</f>
        <v>142</v>
      </c>
      <c r="D10" s="27">
        <f>IF(SUM(D8:D9),SUM(D8:D9),"")</f>
        <v>128</v>
      </c>
      <c r="E10" s="27">
        <f aca="true" t="shared" si="1" ref="E10:L10">IF(SUM(E8:E9),SUM(E8:E9),"")</f>
      </c>
      <c r="F10" s="27">
        <f t="shared" si="1"/>
      </c>
      <c r="G10" s="27">
        <f t="shared" si="1"/>
      </c>
      <c r="H10" s="27">
        <f t="shared" si="1"/>
      </c>
      <c r="I10" s="27">
        <f t="shared" si="1"/>
      </c>
      <c r="J10" s="27">
        <f t="shared" si="1"/>
      </c>
      <c r="K10" s="27">
        <f t="shared" si="1"/>
      </c>
      <c r="L10" s="27">
        <f t="shared" si="1"/>
      </c>
    </row>
    <row r="11" spans="2:13" ht="12.75">
      <c r="B11" s="36" t="s">
        <v>50</v>
      </c>
      <c r="C11" s="27">
        <f>C10</f>
        <v>142</v>
      </c>
      <c r="D11" s="27">
        <f>FORECAST(D7,C10:D10,C7:D7)</f>
        <v>128</v>
      </c>
      <c r="E11" s="27">
        <f>FORECAST(E7,C10:E10,C7:E7)</f>
        <v>114</v>
      </c>
      <c r="F11" s="27">
        <f>FORECAST(F7,C10:F10,C7:F7)</f>
        <v>100</v>
      </c>
      <c r="G11" s="27">
        <f>FORECAST(G7,C10:G10,C7:G7)</f>
        <v>86</v>
      </c>
      <c r="H11" s="27">
        <f>FORECAST(H7,C10:H10,C7:H7)</f>
        <v>72</v>
      </c>
      <c r="I11" s="27">
        <f>FORECAST(I7,C10:I10,C7:I7)</f>
        <v>58</v>
      </c>
      <c r="J11" s="27">
        <f>FORECAST(J7,C10:J10,C7:J7)</f>
        <v>44</v>
      </c>
      <c r="K11" s="27">
        <f>FORECAST(K7,C10:K10,C7:K7)</f>
        <v>30</v>
      </c>
      <c r="L11" s="27">
        <f>FORECAST(L7,C10:L10,C7:L7)</f>
        <v>16</v>
      </c>
      <c r="M11" s="10" t="s">
        <v>19</v>
      </c>
    </row>
    <row r="12" spans="2:12" ht="12.75">
      <c r="B12" s="36"/>
      <c r="C12" s="27"/>
      <c r="D12" s="27"/>
      <c r="E12" s="27"/>
      <c r="F12" s="27"/>
      <c r="G12" s="27"/>
      <c r="H12" s="27"/>
      <c r="I12" s="27"/>
      <c r="J12" s="27"/>
      <c r="K12" s="27"/>
      <c r="L12" s="27"/>
    </row>
    <row r="13" spans="2:12" ht="12.75">
      <c r="B13" s="36"/>
      <c r="C13" s="27"/>
      <c r="D13" s="27"/>
      <c r="E13" s="27"/>
      <c r="F13" s="27"/>
      <c r="G13" s="27"/>
      <c r="H13" s="27"/>
      <c r="I13" s="27"/>
      <c r="J13" s="27"/>
      <c r="K13" s="27"/>
      <c r="L13" s="27"/>
    </row>
    <row r="14" spans="1:12" ht="12.75">
      <c r="A14" s="25" t="s">
        <v>13</v>
      </c>
      <c r="C14" s="23">
        <f>SUM(C15:$L15)</f>
        <v>159</v>
      </c>
      <c r="D14" s="23">
        <f>SUM(D15:$L15)</f>
        <v>141</v>
      </c>
      <c r="E14" s="23">
        <f>SUM(E15:$L15)</f>
        <v>123</v>
      </c>
      <c r="F14" s="23">
        <f>SUM(F15:$L15)</f>
        <v>105</v>
      </c>
      <c r="G14" s="23">
        <f>SUM(G15:$L15)</f>
        <v>93</v>
      </c>
      <c r="H14" s="23">
        <f>SUM(H15:$L15)</f>
        <v>81</v>
      </c>
      <c r="I14" s="23">
        <f>SUM(I15:$L15)</f>
        <v>63</v>
      </c>
      <c r="J14" s="23">
        <f>SUM(J15:$L15)</f>
        <v>45</v>
      </c>
      <c r="K14" s="23">
        <f>SUM(K15:$L15)</f>
        <v>27</v>
      </c>
      <c r="L14" s="23">
        <f>SUM(L15:$L15)</f>
        <v>9</v>
      </c>
    </row>
    <row r="15" spans="1:12" ht="12.75">
      <c r="A15" s="25" t="s">
        <v>4</v>
      </c>
      <c r="C15" s="23">
        <f>$B16*C17</f>
        <v>18</v>
      </c>
      <c r="D15" s="23">
        <f aca="true" t="shared" si="2" ref="D15:K15">$B16*D17</f>
        <v>18</v>
      </c>
      <c r="E15" s="23">
        <f t="shared" si="2"/>
        <v>18</v>
      </c>
      <c r="F15" s="23">
        <f t="shared" si="2"/>
        <v>12</v>
      </c>
      <c r="G15" s="23">
        <f t="shared" si="2"/>
        <v>12</v>
      </c>
      <c r="H15" s="23">
        <f t="shared" si="2"/>
        <v>18</v>
      </c>
      <c r="I15" s="23">
        <f t="shared" si="2"/>
        <v>18</v>
      </c>
      <c r="J15" s="23">
        <f t="shared" si="2"/>
        <v>18</v>
      </c>
      <c r="K15" s="23">
        <f t="shared" si="2"/>
        <v>18</v>
      </c>
      <c r="L15" s="23">
        <f>$B16*L17</f>
        <v>9</v>
      </c>
    </row>
    <row r="16" spans="1:3" ht="12.75">
      <c r="A16" s="28" t="s">
        <v>5</v>
      </c>
      <c r="B16" s="29">
        <v>6</v>
      </c>
      <c r="C16" t="s">
        <v>11</v>
      </c>
    </row>
    <row r="17" spans="1:12" ht="12.75">
      <c r="A17" s="25" t="s">
        <v>12</v>
      </c>
      <c r="C17" s="23">
        <f aca="true" t="shared" si="3" ref="C17:L17">SUM(C21:C30)</f>
        <v>3</v>
      </c>
      <c r="D17" s="23">
        <f t="shared" si="3"/>
        <v>3</v>
      </c>
      <c r="E17" s="23">
        <f t="shared" si="3"/>
        <v>3</v>
      </c>
      <c r="F17" s="23">
        <f t="shared" si="3"/>
        <v>2</v>
      </c>
      <c r="G17" s="23">
        <f t="shared" si="3"/>
        <v>2</v>
      </c>
      <c r="H17" s="23">
        <f t="shared" si="3"/>
        <v>3</v>
      </c>
      <c r="I17" s="23">
        <f t="shared" si="3"/>
        <v>3</v>
      </c>
      <c r="J17" s="23">
        <f t="shared" si="3"/>
        <v>3</v>
      </c>
      <c r="K17" s="23">
        <f t="shared" si="3"/>
        <v>3</v>
      </c>
      <c r="L17" s="23">
        <f t="shared" si="3"/>
        <v>1.5</v>
      </c>
    </row>
    <row r="18" ht="12.75">
      <c r="A18" s="25"/>
    </row>
    <row r="19" spans="1:12" ht="12.75">
      <c r="A19" s="25"/>
      <c r="C19" s="30">
        <f aca="true" t="shared" si="4" ref="C19:L19">C3</f>
        <v>40128</v>
      </c>
      <c r="D19" s="30">
        <f t="shared" si="4"/>
        <v>40129</v>
      </c>
      <c r="E19" s="30">
        <f t="shared" si="4"/>
        <v>40130</v>
      </c>
      <c r="F19" s="30">
        <f t="shared" si="4"/>
        <v>40131</v>
      </c>
      <c r="G19" s="30">
        <f t="shared" si="4"/>
        <v>40134</v>
      </c>
      <c r="H19" s="30">
        <f t="shared" si="4"/>
        <v>40135</v>
      </c>
      <c r="I19" s="30">
        <f t="shared" si="4"/>
        <v>40136</v>
      </c>
      <c r="J19" s="30">
        <f t="shared" si="4"/>
        <v>40137</v>
      </c>
      <c r="K19" s="30">
        <f t="shared" si="4"/>
        <v>40138</v>
      </c>
      <c r="L19" s="30">
        <f t="shared" si="4"/>
        <v>40141</v>
      </c>
    </row>
    <row r="20" spans="1:12" ht="12.75">
      <c r="A20" s="28" t="s">
        <v>6</v>
      </c>
      <c r="C20" s="22">
        <f aca="true" t="shared" si="5" ref="C20:L20">C19</f>
        <v>40128</v>
      </c>
      <c r="D20" s="22">
        <f t="shared" si="5"/>
        <v>40129</v>
      </c>
      <c r="E20" s="22">
        <f t="shared" si="5"/>
        <v>40130</v>
      </c>
      <c r="F20" s="22">
        <f t="shared" si="5"/>
        <v>40131</v>
      </c>
      <c r="G20" s="22">
        <f t="shared" si="5"/>
        <v>40134</v>
      </c>
      <c r="H20" s="22">
        <f t="shared" si="5"/>
        <v>40135</v>
      </c>
      <c r="I20" s="22">
        <f t="shared" si="5"/>
        <v>40136</v>
      </c>
      <c r="J20" s="22">
        <f t="shared" si="5"/>
        <v>40137</v>
      </c>
      <c r="K20" s="22">
        <f t="shared" si="5"/>
        <v>40138</v>
      </c>
      <c r="L20" s="22">
        <f t="shared" si="5"/>
        <v>40141</v>
      </c>
    </row>
    <row r="21" spans="1:12" ht="12.75">
      <c r="A21">
        <v>1</v>
      </c>
      <c r="B21" s="31" t="s">
        <v>14</v>
      </c>
      <c r="C21" s="32">
        <v>1</v>
      </c>
      <c r="D21" s="32">
        <v>1</v>
      </c>
      <c r="E21" s="32">
        <v>1</v>
      </c>
      <c r="F21" s="32">
        <v>1</v>
      </c>
      <c r="G21" s="32">
        <v>1</v>
      </c>
      <c r="H21" s="32">
        <v>1</v>
      </c>
      <c r="I21" s="32">
        <v>1</v>
      </c>
      <c r="J21" s="32">
        <v>1</v>
      </c>
      <c r="K21" s="32">
        <v>1</v>
      </c>
      <c r="L21" s="32">
        <v>0.5</v>
      </c>
    </row>
    <row r="22" spans="1:12" ht="12.75">
      <c r="A22">
        <v>2</v>
      </c>
      <c r="B22" s="31" t="s">
        <v>15</v>
      </c>
      <c r="C22" s="32">
        <v>1</v>
      </c>
      <c r="D22" s="32">
        <v>1</v>
      </c>
      <c r="E22" s="32">
        <v>1</v>
      </c>
      <c r="F22" s="32">
        <v>1</v>
      </c>
      <c r="G22" s="32">
        <v>1</v>
      </c>
      <c r="H22" s="32">
        <v>1</v>
      </c>
      <c r="I22" s="32">
        <v>1</v>
      </c>
      <c r="J22" s="32">
        <v>1</v>
      </c>
      <c r="K22" s="32">
        <v>1</v>
      </c>
      <c r="L22" s="32">
        <v>0.5</v>
      </c>
    </row>
    <row r="23" spans="1:12" ht="12.75">
      <c r="A23">
        <v>3</v>
      </c>
      <c r="B23" s="31" t="s">
        <v>16</v>
      </c>
      <c r="C23" s="32">
        <v>1</v>
      </c>
      <c r="D23" s="32">
        <v>1</v>
      </c>
      <c r="E23" s="32">
        <v>1</v>
      </c>
      <c r="F23" s="32">
        <v>0</v>
      </c>
      <c r="G23" s="32">
        <v>0</v>
      </c>
      <c r="H23" s="32">
        <v>1</v>
      </c>
      <c r="I23" s="32">
        <v>1</v>
      </c>
      <c r="J23" s="32">
        <v>1</v>
      </c>
      <c r="K23" s="32">
        <v>1</v>
      </c>
      <c r="L23" s="32">
        <v>0.5</v>
      </c>
    </row>
    <row r="24" spans="1:12" ht="12.75">
      <c r="A24">
        <v>4</v>
      </c>
      <c r="B24" s="31"/>
      <c r="C24" s="32">
        <v>0</v>
      </c>
      <c r="D24" s="32">
        <v>0</v>
      </c>
      <c r="E24" s="32">
        <v>0</v>
      </c>
      <c r="F24" s="32">
        <v>0</v>
      </c>
      <c r="G24" s="32">
        <v>0</v>
      </c>
      <c r="H24" s="32">
        <v>0</v>
      </c>
      <c r="I24" s="32">
        <v>0</v>
      </c>
      <c r="J24" s="32">
        <v>0</v>
      </c>
      <c r="K24" s="32">
        <v>0</v>
      </c>
      <c r="L24" s="32">
        <v>0</v>
      </c>
    </row>
    <row r="25" spans="1:12" ht="12.75">
      <c r="A25">
        <v>5</v>
      </c>
      <c r="B25" s="31"/>
      <c r="C25" s="32">
        <v>0</v>
      </c>
      <c r="D25" s="32">
        <v>0</v>
      </c>
      <c r="E25" s="32">
        <v>0</v>
      </c>
      <c r="F25" s="32">
        <v>0</v>
      </c>
      <c r="G25" s="32">
        <v>0</v>
      </c>
      <c r="H25" s="32">
        <v>0</v>
      </c>
      <c r="I25" s="32">
        <v>0</v>
      </c>
      <c r="J25" s="32">
        <v>0</v>
      </c>
      <c r="K25" s="32">
        <v>0</v>
      </c>
      <c r="L25" s="32">
        <v>0</v>
      </c>
    </row>
    <row r="26" spans="1:12" ht="12.75">
      <c r="A26">
        <v>6</v>
      </c>
      <c r="B26" s="31"/>
      <c r="C26" s="32">
        <v>0</v>
      </c>
      <c r="D26" s="32">
        <v>0</v>
      </c>
      <c r="E26" s="32">
        <v>0</v>
      </c>
      <c r="F26" s="32">
        <v>0</v>
      </c>
      <c r="G26" s="32">
        <v>0</v>
      </c>
      <c r="H26" s="32">
        <v>0</v>
      </c>
      <c r="I26" s="32">
        <v>0</v>
      </c>
      <c r="J26" s="32">
        <v>0</v>
      </c>
      <c r="K26" s="32">
        <v>0</v>
      </c>
      <c r="L26" s="32">
        <v>0</v>
      </c>
    </row>
    <row r="27" spans="1:12" ht="12.75">
      <c r="A27">
        <v>7</v>
      </c>
      <c r="B27" s="31"/>
      <c r="C27" s="32">
        <v>0</v>
      </c>
      <c r="D27" s="32">
        <v>0</v>
      </c>
      <c r="E27" s="32">
        <v>0</v>
      </c>
      <c r="F27" s="32">
        <v>0</v>
      </c>
      <c r="G27" s="32">
        <v>0</v>
      </c>
      <c r="H27" s="32">
        <v>0</v>
      </c>
      <c r="I27" s="32">
        <v>0</v>
      </c>
      <c r="J27" s="32">
        <v>0</v>
      </c>
      <c r="K27" s="32">
        <v>0</v>
      </c>
      <c r="L27" s="32">
        <v>0</v>
      </c>
    </row>
    <row r="28" spans="1:12" ht="12.75">
      <c r="A28">
        <v>8</v>
      </c>
      <c r="B28" s="31"/>
      <c r="C28" s="32">
        <v>0</v>
      </c>
      <c r="D28" s="32">
        <v>0</v>
      </c>
      <c r="E28" s="32">
        <v>0</v>
      </c>
      <c r="F28" s="32">
        <v>0</v>
      </c>
      <c r="G28" s="32">
        <v>0</v>
      </c>
      <c r="H28" s="32">
        <v>0</v>
      </c>
      <c r="I28" s="32">
        <v>0</v>
      </c>
      <c r="J28" s="32">
        <v>0</v>
      </c>
      <c r="K28" s="32">
        <v>0</v>
      </c>
      <c r="L28" s="32">
        <v>0</v>
      </c>
    </row>
    <row r="29" spans="1:12" ht="12.75">
      <c r="A29">
        <v>9</v>
      </c>
      <c r="B29" s="31"/>
      <c r="C29" s="32">
        <v>0</v>
      </c>
      <c r="D29" s="32">
        <v>0</v>
      </c>
      <c r="E29" s="32">
        <v>0</v>
      </c>
      <c r="F29" s="32">
        <v>0</v>
      </c>
      <c r="G29" s="32">
        <v>0</v>
      </c>
      <c r="H29" s="32">
        <v>0</v>
      </c>
      <c r="I29" s="32">
        <v>0</v>
      </c>
      <c r="J29" s="32">
        <v>0</v>
      </c>
      <c r="K29" s="32">
        <v>0</v>
      </c>
      <c r="L29" s="32">
        <v>0</v>
      </c>
    </row>
    <row r="30" spans="1:12" ht="12.75">
      <c r="A30">
        <v>10</v>
      </c>
      <c r="B30" s="31"/>
      <c r="C30" s="32">
        <v>0</v>
      </c>
      <c r="D30" s="32">
        <v>0</v>
      </c>
      <c r="E30" s="32">
        <v>0</v>
      </c>
      <c r="F30" s="32">
        <v>0</v>
      </c>
      <c r="G30" s="32">
        <v>0</v>
      </c>
      <c r="H30" s="32">
        <v>0</v>
      </c>
      <c r="I30" s="32">
        <v>0</v>
      </c>
      <c r="J30" s="32">
        <v>0</v>
      </c>
      <c r="K30" s="32">
        <v>0</v>
      </c>
      <c r="L30" s="32">
        <v>0</v>
      </c>
    </row>
    <row r="32" spans="1:12" ht="12.75">
      <c r="A32" t="s">
        <v>7</v>
      </c>
      <c r="B32" s="31"/>
      <c r="C32" s="32">
        <v>0</v>
      </c>
      <c r="D32" s="32">
        <v>0</v>
      </c>
      <c r="E32" s="32">
        <v>0</v>
      </c>
      <c r="F32" s="32">
        <v>0</v>
      </c>
      <c r="G32" s="32">
        <v>0</v>
      </c>
      <c r="H32" s="32">
        <v>0</v>
      </c>
      <c r="I32" s="32">
        <v>0</v>
      </c>
      <c r="J32" s="32">
        <v>0</v>
      </c>
      <c r="K32" s="32">
        <v>0</v>
      </c>
      <c r="L32" s="32">
        <v>0</v>
      </c>
    </row>
    <row r="33" spans="1:12" ht="12.75">
      <c r="A33" t="s">
        <v>8</v>
      </c>
      <c r="B33" s="31"/>
      <c r="C33" s="32">
        <v>0</v>
      </c>
      <c r="D33" s="32">
        <v>0</v>
      </c>
      <c r="E33" s="32">
        <v>0</v>
      </c>
      <c r="F33" s="32">
        <v>0</v>
      </c>
      <c r="G33" s="32">
        <v>0</v>
      </c>
      <c r="H33" s="32">
        <v>0</v>
      </c>
      <c r="I33" s="32">
        <v>0</v>
      </c>
      <c r="J33" s="32">
        <v>0</v>
      </c>
      <c r="K33" s="32">
        <v>0</v>
      </c>
      <c r="L33" s="32">
        <v>0</v>
      </c>
    </row>
    <row r="34" spans="1:12" ht="12.75">
      <c r="A34" t="s">
        <v>9</v>
      </c>
      <c r="B34" s="31"/>
      <c r="C34" s="32">
        <v>0</v>
      </c>
      <c r="D34" s="32">
        <v>0</v>
      </c>
      <c r="E34" s="32">
        <v>0</v>
      </c>
      <c r="F34" s="32">
        <v>0</v>
      </c>
      <c r="G34" s="32">
        <v>0</v>
      </c>
      <c r="H34" s="32">
        <v>0</v>
      </c>
      <c r="I34" s="32">
        <v>0</v>
      </c>
      <c r="J34" s="32">
        <v>0</v>
      </c>
      <c r="K34" s="32">
        <v>0</v>
      </c>
      <c r="L34" s="32">
        <v>0</v>
      </c>
    </row>
  </sheetData>
  <sheetProtection selectLockedCells="1" selectUnlockedCells="1"/>
  <mergeCells count="1">
    <mergeCell ref="B1:E1"/>
  </mergeCells>
  <printOptions/>
  <pageMargins left="0.7" right="0.7" top="0.75" bottom="0.75" header="0.5118055555555555" footer="0.5118055555555555"/>
  <pageSetup fitToHeight="1" fitToWidth="1" horizontalDpi="300" verticalDpi="300" orientation="landscape" paperSize="9" r:id="rId3"/>
  <ignoredErrors>
    <ignoredError sqref="G3" formula="1"/>
    <ignoredError sqref="C10:D10 E11:K11 E10:L10" formulaRange="1"/>
    <ignoredError sqref="D11" evalError="1" formulaRange="1"/>
  </ignoredErrors>
  <legacyDrawing r:id="rId2"/>
</worksheet>
</file>

<file path=xl/worksheets/sheet3.xml><?xml version="1.0" encoding="utf-8"?>
<worksheet xmlns="http://schemas.openxmlformats.org/spreadsheetml/2006/main" xmlns:r="http://schemas.openxmlformats.org/officeDocument/2006/relationships">
  <dimension ref="A2:B30"/>
  <sheetViews>
    <sheetView zoomScalePageLayoutView="0" workbookViewId="0" topLeftCell="A1">
      <selection activeCell="A1" sqref="A1"/>
    </sheetView>
  </sheetViews>
  <sheetFormatPr defaultColWidth="9.00390625" defaultRowHeight="12.75"/>
  <cols>
    <col min="2" max="2" width="68.25390625" style="0" customWidth="1"/>
  </cols>
  <sheetData>
    <row r="2" ht="12.75">
      <c r="A2" s="8" t="s">
        <v>27</v>
      </c>
    </row>
    <row r="3" spans="1:2" ht="12.75">
      <c r="A3" s="45">
        <v>1</v>
      </c>
      <c r="B3" t="s">
        <v>33</v>
      </c>
    </row>
    <row r="4" spans="1:2" ht="12.75">
      <c r="A4" s="45">
        <v>2</v>
      </c>
      <c r="B4" s="43" t="s">
        <v>30</v>
      </c>
    </row>
    <row r="5" spans="1:2" ht="12.75">
      <c r="A5" s="45">
        <v>3</v>
      </c>
      <c r="B5" s="43" t="s">
        <v>20</v>
      </c>
    </row>
    <row r="6" spans="1:2" ht="12.75">
      <c r="A6" s="45">
        <v>4</v>
      </c>
      <c r="B6" s="43" t="s">
        <v>21</v>
      </c>
    </row>
    <row r="7" spans="1:2" ht="12.75">
      <c r="A7" s="45">
        <v>5</v>
      </c>
      <c r="B7" s="43" t="s">
        <v>22</v>
      </c>
    </row>
    <row r="8" spans="1:2" ht="12.75">
      <c r="A8" s="45">
        <v>6</v>
      </c>
      <c r="B8" s="43" t="s">
        <v>23</v>
      </c>
    </row>
    <row r="9" spans="1:2" ht="12.75">
      <c r="A9" s="45">
        <v>7</v>
      </c>
      <c r="B9" s="43" t="s">
        <v>25</v>
      </c>
    </row>
    <row r="10" spans="1:2" ht="12.75">
      <c r="A10" s="45">
        <v>8</v>
      </c>
      <c r="B10" s="43" t="s">
        <v>24</v>
      </c>
    </row>
    <row r="11" spans="1:2" ht="12.75">
      <c r="A11" s="45">
        <v>9</v>
      </c>
      <c r="B11" s="43" t="s">
        <v>26</v>
      </c>
    </row>
    <row r="12" spans="1:2" ht="12.75">
      <c r="A12" s="45">
        <v>10</v>
      </c>
      <c r="B12" s="43" t="s">
        <v>29</v>
      </c>
    </row>
    <row r="13" spans="1:2" ht="12.75">
      <c r="A13" s="45">
        <v>11</v>
      </c>
      <c r="B13" s="43" t="s">
        <v>28</v>
      </c>
    </row>
    <row r="14" spans="1:2" ht="12.75">
      <c r="A14" s="45">
        <v>12</v>
      </c>
      <c r="B14" s="43" t="s">
        <v>31</v>
      </c>
    </row>
    <row r="15" spans="1:2" ht="38.25">
      <c r="A15" s="45">
        <v>13</v>
      </c>
      <c r="B15" s="43" t="s">
        <v>34</v>
      </c>
    </row>
    <row r="16" ht="12.75">
      <c r="B16" s="44"/>
    </row>
    <row r="17" spans="1:2" ht="12.75">
      <c r="A17" s="8" t="s">
        <v>32</v>
      </c>
      <c r="B17" s="44"/>
    </row>
    <row r="18" spans="1:2" ht="12.75">
      <c r="A18" s="45">
        <v>1</v>
      </c>
      <c r="B18" s="44" t="s">
        <v>35</v>
      </c>
    </row>
    <row r="19" spans="1:2" ht="12.75">
      <c r="A19" s="45">
        <v>2</v>
      </c>
      <c r="B19" s="44" t="s">
        <v>36</v>
      </c>
    </row>
    <row r="20" spans="1:2" ht="12.75">
      <c r="A20" s="45">
        <v>3</v>
      </c>
      <c r="B20" s="44" t="s">
        <v>37</v>
      </c>
    </row>
    <row r="21" spans="1:2" ht="12.75">
      <c r="A21" s="45">
        <v>4</v>
      </c>
      <c r="B21" s="43" t="s">
        <v>38</v>
      </c>
    </row>
    <row r="22" ht="12.75">
      <c r="B22" s="44"/>
    </row>
    <row r="23" ht="12.75">
      <c r="B23" s="44"/>
    </row>
    <row r="24" ht="12.75">
      <c r="B24" s="44"/>
    </row>
    <row r="25" spans="1:2" ht="12.75">
      <c r="A25" s="8" t="s">
        <v>39</v>
      </c>
      <c r="B25" s="44"/>
    </row>
    <row r="26" spans="1:2" ht="12.75">
      <c r="A26" s="45">
        <v>1</v>
      </c>
      <c r="B26" s="43" t="s">
        <v>40</v>
      </c>
    </row>
    <row r="27" spans="1:2" ht="12.75">
      <c r="A27" s="45">
        <v>2</v>
      </c>
      <c r="B27" s="43" t="s">
        <v>41</v>
      </c>
    </row>
    <row r="28" spans="1:2" ht="12.75">
      <c r="A28" s="45">
        <v>3</v>
      </c>
      <c r="B28" s="43" t="s">
        <v>42</v>
      </c>
    </row>
    <row r="29" spans="1:2" ht="25.5">
      <c r="A29" s="45">
        <v>4</v>
      </c>
      <c r="B29" s="43" t="s">
        <v>43</v>
      </c>
    </row>
    <row r="30" spans="1:2" ht="51">
      <c r="A30" s="45">
        <v>5</v>
      </c>
      <c r="B30" s="43" t="s">
        <v>44</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practicalagile.co.uk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Labuschagne, Paul</dc:creator>
  <cp:keywords/>
  <dc:description/>
  <cp:lastModifiedBy>Paul</cp:lastModifiedBy>
  <cp:lastPrinted>2013-11-18T16:21:50Z</cp:lastPrinted>
  <dcterms:created xsi:type="dcterms:W3CDTF">2012-07-09T08:14:15Z</dcterms:created>
  <dcterms:modified xsi:type="dcterms:W3CDTF">2014-01-29T12:14:02Z</dcterms:modified>
  <cp:category/>
  <cp:version/>
  <cp:contentType/>
  <cp:contentStatus/>
</cp:coreProperties>
</file>